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<sst xmlns="http://schemas.openxmlformats.org/spreadsheetml/2006/main" count="88" uniqueCount="49">
  <si>
    <t>BufferType</t>
  </si>
  <si>
    <t>MgConcentration</t>
  </si>
  <si>
    <t>PrimerConcentration</t>
  </si>
  <si>
    <t>AnnealingTemp</t>
  </si>
  <si>
    <t>TaqPolymeraseUnits</t>
  </si>
  <si>
    <t>Yield</t>
  </si>
  <si>
    <t>Specificity</t>
  </si>
  <si>
    <t>Error</t>
  </si>
  <si>
    <t>HEPES</t>
  </si>
  <si>
    <t>3.9741</t>
  </si>
  <si>
    <t>296.0233</t>
  </si>
  <si>
    <t>58</t>
  </si>
  <si>
    <t>1.5</t>
  </si>
  <si>
    <t>TrisHCl</t>
  </si>
  <si>
    <t>2.1056</t>
  </si>
  <si>
    <t>389.9634</t>
  </si>
  <si>
    <t>62</t>
  </si>
  <si>
    <t>2.2865</t>
  </si>
  <si>
    <t>232.4888</t>
  </si>
  <si>
    <t>60</t>
  </si>
  <si>
    <t>0.5</t>
  </si>
  <si>
    <t>4.099</t>
  </si>
  <si>
    <t>316.3285</t>
  </si>
  <si>
    <t>1</t>
  </si>
  <si>
    <t>1.3289</t>
  </si>
  <si>
    <t>344.3919</t>
  </si>
  <si>
    <t>2.5443</t>
  </si>
  <si>
    <t>195.6573</t>
  </si>
  <si>
    <t>2.8937</t>
  </si>
  <si>
    <t>421.6609</t>
  </si>
  <si>
    <t>55</t>
  </si>
  <si>
    <t>1.5322</t>
  </si>
  <si>
    <t>162.8777</t>
  </si>
  <si>
    <t>4.9627</t>
  </si>
  <si>
    <t>137.5517</t>
  </si>
  <si>
    <t>1.0785</t>
  </si>
  <si>
    <t>440.0913</t>
  </si>
  <si>
    <t>4.7363</t>
  </si>
  <si>
    <t>116.6101</t>
  </si>
  <si>
    <t>1.7763</t>
  </si>
  <si>
    <t>263.5489</t>
  </si>
  <si>
    <t>3.3306</t>
  </si>
  <si>
    <t>472.97</t>
  </si>
  <si>
    <t>4.3349</t>
  </si>
  <si>
    <t>372.7597</t>
  </si>
  <si>
    <t>3.0861</t>
  </si>
  <si>
    <t>499.0245</t>
  </si>
  <si>
    <t>3.6018</t>
  </si>
  <si>
    <t>206.1261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</si>
</sst>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2" sqref="K12"/>
    </sheetView>
  </sheetViews>
  <sheetFormatPr defaultColWidth="9" defaultRowHeight="14.25" outlineLevelCol="7"/>
  <cols>
    <col min="1" max="1" width="11.5" style="1" customWidth="1"/>
    <col min="2" max="2" width="17.125" style="1" customWidth="1"/>
    <col min="3" max="3" width="21.5" style="1" customWidth="1"/>
    <col min="4" max="4" width="14.875" style="1" customWidth="1"/>
    <col min="5" max="5" width="20.375" style="1" customWidth="1"/>
    <col min="6" max="6" width="19.75" style="1" customWidth="1"/>
    <col min="7" max="7" width="12.625" style="1" customWidth="1"/>
    <col min="8" max="8" width="6.375" style="1" customWidth="1"/>
    <col min="9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>
        <f>80+10*IF(A2="TrisHCl",1,IF(A2="HEPES",0))-2*(B2-3.5)-0.5*(D2-60)^2+0.1*C2/100+E2</f>
        <v>78.8478233</v>
      </c>
      <c r="G2" s="1">
        <f>95-0.05*(C2-100)+0.5*(D2-55)-(B2-1)^2</f>
        <v>77.85356419</v>
      </c>
      <c r="H2" s="1">
        <f>0.1+0.5*(E2-0.5)+0.1*(B2-1)</f>
        <v>0.89741</v>
      </c>
    </row>
    <row r="3" spans="1:8">
      <c r="A3" s="1" t="s">
        <v>13</v>
      </c>
      <c r="B3" s="1" t="s">
        <v>14</v>
      </c>
      <c r="C3" s="1" t="s">
        <v>15</v>
      </c>
      <c r="D3" s="1" t="s">
        <v>16</v>
      </c>
      <c r="E3" s="1" t="s">
        <v>12</v>
      </c>
      <c r="F3" s="1">
        <f t="shared" ref="F3:F17" si="0">80+10*IF(A3="TrisHCl",1,IF(A3="HEPES",0))-2*(B3-3.5)-0.5*(D3-60)^2+0.1*C3/100+E3</f>
        <v>92.6787634</v>
      </c>
      <c r="G3" s="1">
        <f t="shared" ref="G3:G17" si="1">95-0.05*(C3-100)+0.5*(D3-55)-(B3-1)^2</f>
        <v>82.77947864</v>
      </c>
      <c r="H3" s="1">
        <f t="shared" ref="H3:H17" si="2">0.1+0.5*(E3-0.5)+0.1*(B3-1)</f>
        <v>0.71056</v>
      </c>
    </row>
    <row r="4" spans="1:8">
      <c r="A4" s="1" t="s">
        <v>8</v>
      </c>
      <c r="B4" s="1" t="s">
        <v>17</v>
      </c>
      <c r="C4" s="1" t="s">
        <v>18</v>
      </c>
      <c r="D4" s="1" t="s">
        <v>19</v>
      </c>
      <c r="E4" s="1" t="s">
        <v>20</v>
      </c>
      <c r="F4" s="1">
        <f t="shared" si="0"/>
        <v>83.1594888</v>
      </c>
      <c r="G4" s="1">
        <f t="shared" si="1"/>
        <v>89.22047775</v>
      </c>
      <c r="H4" s="1">
        <f t="shared" si="2"/>
        <v>0.22865</v>
      </c>
    </row>
    <row r="5" spans="1:8">
      <c r="A5" s="1" t="s">
        <v>13</v>
      </c>
      <c r="B5" s="1" t="s">
        <v>21</v>
      </c>
      <c r="C5" s="1" t="s">
        <v>22</v>
      </c>
      <c r="D5" s="1" t="s">
        <v>11</v>
      </c>
      <c r="E5" s="1" t="s">
        <v>23</v>
      </c>
      <c r="F5" s="1">
        <f t="shared" si="0"/>
        <v>88.1183285</v>
      </c>
      <c r="G5" s="1">
        <f t="shared" si="1"/>
        <v>76.079774</v>
      </c>
      <c r="H5" s="1">
        <f t="shared" si="2"/>
        <v>0.6599</v>
      </c>
    </row>
    <row r="6" spans="1:8">
      <c r="A6" s="1" t="s">
        <v>13</v>
      </c>
      <c r="B6" s="1" t="s">
        <v>24</v>
      </c>
      <c r="C6" s="1" t="s">
        <v>25</v>
      </c>
      <c r="D6" s="1" t="s">
        <v>11</v>
      </c>
      <c r="E6" s="1" t="s">
        <v>12</v>
      </c>
      <c r="F6" s="1">
        <f t="shared" si="0"/>
        <v>94.1865919</v>
      </c>
      <c r="G6" s="1">
        <f t="shared" si="1"/>
        <v>84.17222979</v>
      </c>
      <c r="H6" s="1">
        <f t="shared" si="2"/>
        <v>0.63289</v>
      </c>
    </row>
    <row r="7" spans="1:8">
      <c r="A7" s="1" t="s">
        <v>13</v>
      </c>
      <c r="B7" s="1" t="s">
        <v>26</v>
      </c>
      <c r="C7" s="1" t="s">
        <v>27</v>
      </c>
      <c r="D7" s="1" t="s">
        <v>11</v>
      </c>
      <c r="E7" s="1" t="s">
        <v>20</v>
      </c>
      <c r="F7" s="1">
        <f t="shared" si="0"/>
        <v>90.6070573</v>
      </c>
      <c r="G7" s="1">
        <f t="shared" si="1"/>
        <v>89.33227251</v>
      </c>
      <c r="H7" s="1">
        <f t="shared" si="2"/>
        <v>0.25443</v>
      </c>
    </row>
    <row r="8" spans="1:8">
      <c r="A8" s="1" t="s">
        <v>13</v>
      </c>
      <c r="B8" s="1" t="s">
        <v>28</v>
      </c>
      <c r="C8" s="1" t="s">
        <v>29</v>
      </c>
      <c r="D8" s="1" t="s">
        <v>30</v>
      </c>
      <c r="E8" s="1" t="s">
        <v>20</v>
      </c>
      <c r="F8" s="1">
        <f t="shared" si="0"/>
        <v>79.6342609</v>
      </c>
      <c r="G8" s="1">
        <f t="shared" si="1"/>
        <v>75.33085531</v>
      </c>
      <c r="H8" s="1">
        <f t="shared" si="2"/>
        <v>0.28937</v>
      </c>
    </row>
    <row r="9" spans="1:8">
      <c r="A9" s="1" t="s">
        <v>13</v>
      </c>
      <c r="B9" s="1" t="s">
        <v>31</v>
      </c>
      <c r="C9" s="1" t="s">
        <v>32</v>
      </c>
      <c r="D9" s="1" t="s">
        <v>19</v>
      </c>
      <c r="E9" s="1" t="s">
        <v>23</v>
      </c>
      <c r="F9" s="1">
        <f t="shared" si="0"/>
        <v>95.0984777</v>
      </c>
      <c r="G9" s="1">
        <f t="shared" si="1"/>
        <v>94.07287816</v>
      </c>
      <c r="H9" s="1">
        <f t="shared" si="2"/>
        <v>0.40322</v>
      </c>
    </row>
    <row r="10" spans="1:8">
      <c r="A10" s="1" t="s">
        <v>8</v>
      </c>
      <c r="B10" s="1" t="s">
        <v>33</v>
      </c>
      <c r="C10" s="1" t="s">
        <v>34</v>
      </c>
      <c r="D10" s="1" t="s">
        <v>19</v>
      </c>
      <c r="E10" s="1" t="s">
        <v>20</v>
      </c>
      <c r="F10" s="1">
        <f t="shared" si="0"/>
        <v>77.7121517</v>
      </c>
      <c r="G10" s="1">
        <f t="shared" si="1"/>
        <v>79.91942371</v>
      </c>
      <c r="H10" s="1">
        <f t="shared" si="2"/>
        <v>0.49627</v>
      </c>
    </row>
    <row r="11" spans="1:8">
      <c r="A11" s="1" t="s">
        <v>8</v>
      </c>
      <c r="B11" s="1" t="s">
        <v>35</v>
      </c>
      <c r="C11" s="1" t="s">
        <v>36</v>
      </c>
      <c r="D11" s="1" t="s">
        <v>16</v>
      </c>
      <c r="E11" s="1" t="s">
        <v>12</v>
      </c>
      <c r="F11" s="1">
        <f t="shared" si="0"/>
        <v>84.7830913</v>
      </c>
      <c r="G11" s="1">
        <f t="shared" si="1"/>
        <v>81.48927275</v>
      </c>
      <c r="H11" s="1">
        <f t="shared" si="2"/>
        <v>0.60785</v>
      </c>
    </row>
    <row r="12" spans="1:8">
      <c r="A12" s="1" t="s">
        <v>13</v>
      </c>
      <c r="B12" s="1" t="s">
        <v>37</v>
      </c>
      <c r="C12" s="1" t="s">
        <v>38</v>
      </c>
      <c r="D12" s="1" t="s">
        <v>30</v>
      </c>
      <c r="E12" s="1" t="s">
        <v>12</v>
      </c>
      <c r="F12" s="1">
        <f t="shared" si="0"/>
        <v>76.6440101</v>
      </c>
      <c r="G12" s="1">
        <f t="shared" si="1"/>
        <v>80.20955731</v>
      </c>
      <c r="H12" s="1">
        <f t="shared" si="2"/>
        <v>0.97363</v>
      </c>
    </row>
    <row r="13" spans="1:8">
      <c r="A13" s="1" t="s">
        <v>8</v>
      </c>
      <c r="B13" s="1" t="s">
        <v>39</v>
      </c>
      <c r="C13" s="1" t="s">
        <v>40</v>
      </c>
      <c r="D13" s="1" t="s">
        <v>30</v>
      </c>
      <c r="E13" s="1" t="s">
        <v>23</v>
      </c>
      <c r="F13" s="1">
        <f t="shared" si="0"/>
        <v>72.2109489</v>
      </c>
      <c r="G13" s="1">
        <f t="shared" si="1"/>
        <v>86.21991331</v>
      </c>
      <c r="H13" s="1">
        <f t="shared" si="2"/>
        <v>0.42763</v>
      </c>
    </row>
    <row r="14" spans="1:8">
      <c r="A14" s="1" t="s">
        <v>13</v>
      </c>
      <c r="B14" s="1" t="s">
        <v>41</v>
      </c>
      <c r="C14" s="1" t="s">
        <v>42</v>
      </c>
      <c r="D14" s="1" t="s">
        <v>19</v>
      </c>
      <c r="E14" s="1" t="s">
        <v>20</v>
      </c>
      <c r="F14" s="1">
        <f t="shared" si="0"/>
        <v>91.31177</v>
      </c>
      <c r="G14" s="1">
        <f t="shared" si="1"/>
        <v>73.41980364</v>
      </c>
      <c r="H14" s="1">
        <f t="shared" si="2"/>
        <v>0.33306</v>
      </c>
    </row>
    <row r="15" spans="1:8">
      <c r="A15" s="1" t="s">
        <v>8</v>
      </c>
      <c r="B15" s="1" t="s">
        <v>43</v>
      </c>
      <c r="C15" s="1" t="s">
        <v>44</v>
      </c>
      <c r="D15" s="1" t="s">
        <v>16</v>
      </c>
      <c r="E15" s="1" t="s">
        <v>20</v>
      </c>
      <c r="F15" s="1">
        <f t="shared" si="0"/>
        <v>77.2029597</v>
      </c>
      <c r="G15" s="1">
        <f t="shared" si="1"/>
        <v>73.74045699</v>
      </c>
      <c r="H15" s="1">
        <f t="shared" si="2"/>
        <v>0.43349</v>
      </c>
    </row>
    <row r="16" spans="1:8">
      <c r="A16" s="1" t="s">
        <v>8</v>
      </c>
      <c r="B16" s="1" t="s">
        <v>45</v>
      </c>
      <c r="C16" s="1" t="s">
        <v>46</v>
      </c>
      <c r="D16" s="1" t="s">
        <v>30</v>
      </c>
      <c r="E16" s="1" t="s">
        <v>23</v>
      </c>
      <c r="F16" s="1">
        <f t="shared" si="0"/>
        <v>69.8268245</v>
      </c>
      <c r="G16" s="1">
        <f t="shared" si="1"/>
        <v>70.69696179</v>
      </c>
      <c r="H16" s="1">
        <f t="shared" si="2"/>
        <v>0.55861</v>
      </c>
    </row>
    <row r="17" spans="1:8">
      <c r="A17" s="1" t="s">
        <v>8</v>
      </c>
      <c r="B17" s="1" t="s">
        <v>47</v>
      </c>
      <c r="C17" s="1" t="s">
        <v>48</v>
      </c>
      <c r="D17" s="1" t="s">
        <v>16</v>
      </c>
      <c r="E17" s="1" t="s">
        <v>12</v>
      </c>
      <c r="F17" s="1">
        <f t="shared" si="0"/>
        <v>79.5025261</v>
      </c>
      <c r="G17" s="1">
        <f t="shared" si="1"/>
        <v>86.42433176</v>
      </c>
      <c r="H17" s="1">
        <f t="shared" si="2"/>
        <v>0.86018</v>
      </c>
    </row>
  </sheetData>
  <pageMargins left="0.75" right="0.75" top="1" bottom="1" header="0.5" footer="0.5"/>
  <headerFooter/>
  <ignoredErrors>
    <ignoredError sqref="A1:E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whlx</cp:lastModifiedBy>
  <dcterms:created xsi:type="dcterms:W3CDTF">2025-06-20T03:52:04Z</dcterms:created>
  <dcterms:modified xsi:type="dcterms:W3CDTF">2025-06-20T04:11:50Z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7FD715C05B724B5C85F512FE2180415E_12</vt:lpwstr>
  </property>
  <property fmtid="{D5CDD505-2E9C-101B-9397-08002B2CF9AE}" pid="3" name="KSOProductBuildVer">
    <vt:lpwstr>2052-12.1.0.21541</vt:lpwstr>
  </property>
</Properties>
</file>